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21\Informe Trimestral Financiero\3er Informe Trimestral 2021\"/>
    </mc:Choice>
  </mc:AlternateContent>
  <bookViews>
    <workbookView xWindow="0" yWindow="0" windowWidth="19425" windowHeight="9525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8" i="62" l="1"/>
  <c r="C79" i="62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99" i="60" l="1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<sst xmlns="http://schemas.openxmlformats.org/spreadsheetml/2006/main" count="892" uniqueCount="628">
  <si>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</si>
  <si>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</si>
  <si>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</si>
  <si>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</si>
  <si>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</si>
  <si>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</si>
  <si>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</si>
  <si>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</si>
  <si>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</si>
  <si>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</si>
  <si>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</si>
  <si>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</si>
  <si>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</si>
  <si>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</si>
  <si>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</si>
  <si>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</si>
  <si>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</si>
  <si>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</si>
  <si>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</si>
  <si>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</si>
  <si>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</si>
  <si>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</si>
  <si>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</si>
  <si>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</si>
  <si>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</si>
  <si>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</si>
  <si>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</si>
  <si>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</si>
  <si>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</si>
  <si>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</si>
  <si>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</si>
  <si>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</si>
  <si>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</si>
  <si>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</si>
  <si>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</si>
  <si>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</si>
  <si>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</si>
  <si>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</si>
  <si>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</si>
  <si>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</si>
  <si>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</si>
  <si>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</si>
  <si>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</si>
  <si>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</si>
  <si>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</si>
  <si>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</si>
  <si>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</si>
  <si>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</si>
  <si>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</si>
  <si>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</si>
  <si>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</si>
  <si>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</si>
  <si>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</si>
  <si>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</si>
  <si>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</si>
  <si>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</si>
  <si>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</si>
  <si>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</si>
  <si>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</si>
  <si>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</si>
  <si>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</si>
  <si>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</si>
  <si>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</si>
  <si>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</si>
  <si>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</si>
  <si>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</si>
  <si>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</si>
  <si>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</si>
  <si>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</si>
  <si>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</si>
  <si>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</si>
  <si>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</si>
  <si>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</si>
  <si>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</si>
  <si>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</si>
  <si>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</si>
  <si>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</si>
  <si>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</si>
  <si>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</si>
  <si>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</si>
  <si>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</si>
  <si>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</si>
  <si>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</si>
  <si>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</si>
  <si>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</si>
  <si>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</si>
  <si>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</si>
  <si>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</si>
  <si>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</si>
  <si>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</si>
  <si>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</si>
  <si>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</si>
  <si>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</si>
  <si>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</si>
  <si>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</si>
  <si>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</si>
  <si>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</si>
  <si>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</si>
  <si>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</si>
  <si>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</si>
  <si>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</si>
  <si>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</si>
  <si>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</si>
  <si>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</si>
  <si>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</si>
  <si>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</si>
  <si>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</si>
  <si>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</si>
  <si>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</si>
  <si>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</si>
  <si>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</si>
  <si>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</si>
  <si>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</si>
  <si>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</si>
  <si>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</si>
  <si>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</si>
  <si>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</si>
  <si>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</si>
  <si>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</si>
  <si>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</si>
  <si>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</si>
  <si>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</si>
  <si>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</si>
  <si>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</si>
  <si>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</si>
  <si>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</si>
  <si>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</si>
  <si>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</si>
  <si>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</si>
  <si>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</si>
  <si>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</si>
  <si>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</si>
  <si>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</si>
  <si>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</si>
  <si>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</si>
  <si>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</si>
  <si>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</si>
  <si>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</si>
  <si>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</si>
  <si>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</si>
  <si>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</si>
  <si>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</si>
  <si>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</si>
  <si>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</si>
  <si>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</si>
  <si>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</si>
  <si>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</si>
  <si>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</si>
  <si>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</si>
  <si>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</si>
  <si>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</si>
  <si>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</si>
  <si>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</si>
  <si>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</si>
  <si>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</si>
  <si>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</si>
  <si>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</si>
  <si>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</si>
  <si>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</si>
  <si>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</si>
  <si>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</si>
  <si>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</si>
  <si>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</si>
  <si>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</si>
  <si>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</si>
  <si>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</si>
  <si>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</si>
  <si>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</si>
  <si>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</si>
  <si>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</si>
  <si>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</si>
  <si>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</si>
  <si>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</si>
  <si>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</si>
  <si>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</si>
  <si>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</si>
  <si>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</si>
  <si>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</si>
  <si>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</si>
  <si>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</si>
  <si>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</si>
  <si>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</si>
  <si>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</si>
  <si>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</si>
  <si>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</si>
  <si>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</si>
  <si>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</si>
  <si>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</si>
  <si>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</si>
  <si>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</si>
  <si>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</si>
  <si>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</si>
  <si>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</si>
  <si>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</si>
  <si>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</si>
  <si>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</si>
  <si>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</si>
  <si>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</si>
  <si>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</si>
  <si>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</si>
  <si>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</si>
  <si>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</si>
  <si>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</si>
  <si>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</si>
  <si>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</si>
  <si>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</si>
  <si>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</si>
  <si>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</si>
  <si>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</si>
  <si>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</si>
  <si>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</si>
  <si>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</si>
  <si>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</si>
  <si>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</si>
  <si>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</si>
  <si>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</si>
  <si>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</si>
  <si>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</si>
  <si>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</si>
  <si>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</si>
  <si>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</si>
  <si>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</si>
  <si>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</si>
  <si>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</si>
  <si>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</si>
  <si>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</si>
  <si>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</si>
  <si>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</si>
  <si>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</si>
  <si>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</si>
  <si>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</si>
  <si>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</si>
  <si>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</si>
  <si>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</si>
  <si>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</si>
  <si>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</si>
  <si>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</si>
  <si>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</si>
  <si>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</si>
  <si>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</si>
  <si>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</si>
  <si>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</si>
  <si>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</si>
  <si>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</si>
  <si>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</si>
  <si>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</si>
  <si>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</si>
  <si>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</si>
  <si>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</si>
  <si>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</si>
  <si>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</si>
  <si>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</si>
  <si>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</si>
  <si>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</si>
  <si>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</si>
  <si>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</si>
  <si>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</si>
  <si>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</si>
  <si>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</si>
  <si>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</si>
  <si>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</si>
  <si>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</si>
  <si>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</si>
  <si>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</si>
  <si>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</si>
  <si>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</si>
  <si>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</si>
  <si>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</si>
  <si>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</si>
  <si>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</si>
  <si>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</si>
  <si>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</si>
  <si>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</si>
  <si>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</si>
  <si>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</si>
  <si>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</si>
  <si>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</si>
  <si>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</si>
  <si>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</si>
  <si>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</si>
  <si>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</si>
  <si>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</si>
  <si>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</si>
  <si>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</si>
  <si>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</si>
  <si>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</si>
  <si>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</si>
  <si>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</si>
  <si>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</si>
  <si>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</si>
  <si>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</si>
  <si>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</si>
  <si>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</si>
  <si>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</si>
  <si>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</si>
  <si>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</si>
  <si>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</si>
  <si>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</si>
  <si>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</si>
  <si>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</si>
  <si>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</si>
  <si>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</si>
  <si>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</si>
  <si>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</si>
  <si>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</si>
  <si>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</si>
  <si>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</si>
  <si>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</si>
  <si>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</si>
  <si>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</si>
  <si>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</si>
  <si>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</si>
  <si>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</si>
  <si>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</si>
  <si>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</si>
  <si>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</si>
  <si>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</si>
  <si>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</si>
  <si>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</si>
  <si>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</si>
  <si>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</si>
  <si>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</si>
  <si>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</si>
  <si>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</si>
  <si>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</si>
  <si>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</si>
  <si>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</si>
  <si>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</si>
  <si>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</si>
  <si>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</si>
  <si>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</si>
  <si>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</si>
  <si>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</si>
  <si>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</si>
  <si>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</si>
  <si>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</si>
  <si>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</si>
  <si>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</si>
  <si>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</si>
  <si>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</si>
  <si>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</si>
  <si>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</si>
  <si>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</si>
  <si>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</si>
  <si>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</si>
  <si>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</si>
  <si>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</si>
  <si>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</si>
  <si>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</si>
  <si>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</si>
  <si>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</si>
  <si>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</si>
  <si>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</si>
  <si>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</si>
  <si>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</si>
  <si>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</si>
  <si>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</si>
  <si>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</si>
  <si>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</si>
  <si>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</si>
  <si>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</si>
  <si>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</si>
  <si>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</si>
  <si>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</si>
  <si>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</si>
  <si>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</si>
  <si>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</si>
  <si>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</si>
  <si>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</si>
  <si>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</si>
  <si>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</si>
  <si>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</si>
  <si>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</si>
  <si>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</si>
  <si>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</si>
  <si>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</si>
  <si>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</si>
  <si>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</si>
  <si>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</si>
  <si>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</si>
  <si>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</si>
  <si>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</si>
  <si>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</si>
  <si>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</si>
  <si>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</si>
  <si>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</si>
  <si>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</si>
  <si>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</si>
  <si>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</si>
  <si>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</si>
  <si>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</si>
  <si>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</si>
  <si>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</si>
  <si>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</si>
  <si>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</si>
  <si>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</si>
  <si>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</si>
  <si>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</si>
  <si>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</si>
  <si>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</si>
  <si>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</si>
  <si>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</si>
  <si>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</si>
  <si>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</si>
  <si>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</si>
  <si>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</si>
  <si>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</si>
  <si>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</si>
  <si>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</si>
  <si>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</si>
  <si>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</si>
  <si>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</si>
  <si>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</si>
  <si>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</si>
  <si>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</si>
  <si>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</si>
  <si>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</si>
  <si>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</si>
  <si>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</si>
  <si>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</si>
  <si>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</si>
  <si>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</si>
  <si>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</si>
  <si>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</si>
  <si>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</si>
  <si>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</si>
  <si>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</si>
  <si>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</si>
  <si>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</si>
  <si>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</si>
  <si>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</si>
  <si>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</si>
  <si>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</si>
  <si>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</si>
  <si>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</si>
  <si>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</si>
  <si>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</si>
  <si>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</si>
  <si>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</si>
  <si>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</si>
  <si>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</si>
  <si>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</si>
  <si>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</si>
  <si>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</si>
  <si>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</si>
  <si>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</si>
  <si>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</si>
  <si>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</si>
  <si>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</si>
  <si>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</si>
  <si>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</si>
  <si>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</si>
  <si>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</si>
  <si>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</si>
  <si>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</si>
  <si>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</si>
  <si>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</si>
  <si>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</si>
  <si>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</si>
  <si>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</si>
  <si>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</si>
  <si>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</si>
  <si>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</si>
  <si>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</si>
  <si>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</si>
  <si>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</si>
  <si>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</si>
  <si>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</si>
  <si>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</si>
  <si>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</si>
  <si>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</si>
  <si>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</si>
  <si>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</si>
  <si>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</si>
  <si>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</si>
  <si>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</si>
  <si>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</si>
  <si>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</si>
  <si>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</si>
  <si>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</si>
  <si>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</si>
  <si>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</si>
  <si>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</si>
  <si>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</si>
  <si>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</si>
  <si>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</si>
  <si>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</si>
  <si>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</si>
  <si>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</si>
  <si>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</si>
  <si>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</si>
  <si>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</si>
  <si>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</si>
  <si>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</si>
  <si>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</si>
  <si>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</si>
  <si>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</si>
  <si>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</si>
  <si>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</si>
  <si>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</si>
  <si>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</si>
  <si>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</si>
  <si>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</si>
  <si>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</si>
  <si>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</si>
  <si>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</si>
  <si>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</si>
  <si>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</si>
  <si>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</si>
  <si>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</si>
  <si>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</si>
  <si>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</si>
  <si>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</si>
  <si>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</si>
  <si>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</si>
  <si>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</si>
  <si>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</si>
  <si>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</si>
  <si>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</si>
  <si>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</si>
  <si>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</si>
  <si>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</si>
  <si>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</si>
  <si>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</si>
  <si>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</si>
  <si>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</si>
  <si>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</si>
  <si>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</si>
  <si>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</si>
  <si>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</si>
  <si>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</si>
  <si>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</si>
  <si>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</si>
  <si>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</si>
  <si>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</si>
  <si>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</si>
  <si>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</si>
  <si>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</si>
  <si>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</si>
  <si>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</si>
  <si>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</si>
  <si>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</si>
  <si>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</si>
  <si>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</si>
  <si>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</si>
  <si>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</si>
  <si>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</si>
  <si>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</si>
  <si>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</si>
  <si>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</si>
  <si>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</si>
  <si>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</si>
  <si>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</si>
  <si>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</si>
  <si>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</si>
  <si>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</si>
  <si>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</si>
  <si>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</si>
  <si>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</si>
  <si>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</si>
  <si>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</si>
  <si>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</si>
  <si>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</si>
  <si>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</si>
  <si>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</si>
  <si>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</si>
  <si>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</si>
  <si>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</si>
  <si>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</si>
  <si>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</si>
  <si>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</si>
  <si>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</si>
  <si>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</si>
  <si>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</si>
  <si>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</si>
  <si>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</si>
  <si>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</si>
  <si>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</si>
  <si>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</si>
  <si>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</si>
  <si>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</si>
  <si>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</si>
  <si>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</si>
  <si>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</si>
  <si>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</si>
  <si>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</si>
  <si>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</si>
  <si>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</si>
  <si>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</si>
  <si>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</si>
  <si>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</si>
  <si>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</si>
  <si>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</si>
  <si>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</si>
  <si>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</si>
  <si>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</si>
  <si>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</si>
  <si>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</si>
  <si>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</si>
  <si>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</si>
  <si>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</si>
  <si>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</si>
  <si>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</si>
  <si>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</si>
  <si>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</si>
  <si>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</si>
  <si>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</si>
  <si>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</si>
  <si>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</si>
  <si>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</si>
  <si>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</si>
  <si>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</si>
  <si>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</si>
  <si>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</si>
  <si>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</si>
  <si>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</si>
  <si>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</si>
  <si>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</si>
  <si>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</si>
  <si>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</si>
  <si>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</si>
  <si>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</si>
  <si>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</si>
  <si>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</si>
  <si>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</si>
  <si>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</si>
  <si>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Junta Municipal de Agua Potable y Alcantarillado de San Felipe, Gto.</t>
  </si>
  <si>
    <t>Correspondiente 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</si>
</sst>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8" fillId="0" borderId="0" xfId="10" applyNumberFormat="1" applyFont="1"/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D25" sqref="D25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626</v>
      </c>
      <c r="B1" s="139"/>
      <c r="C1" s="19"/>
      <c r="D1" s="16" t="s">
        <v>614</v>
      </c>
      <c r="E1" s="17">
        <v>2021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627</v>
      </c>
      <c r="B3" s="141"/>
      <c r="C3" s="19"/>
      <c r="D3" s="16" t="s">
        <v>616</v>
      </c>
      <c r="E3" s="17">
        <v>3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17" sqref="C17"/>
    </sheetView>
  </sheetViews>
  <sheetFormatPr baseColWidth="10" defaultColWidth="11.42578125" defaultRowHeight="11.25" x14ac:dyDescent="0.2"/>
  <cols>
    <col min="1" max="1" width="3.42578125" style="41" customWidth="1"/>
    <col min="2" max="2" width="63.140625" style="41" customWidth="1"/>
    <col min="3" max="3" width="17.5703125" style="41" customWidth="1"/>
    <col min="4" max="16384" width="11.42578125" style="41"/>
  </cols>
  <sheetData>
    <row r="1" spans="1:3" s="39" customFormat="1" ht="18" customHeight="1" x14ac:dyDescent="0.25">
      <c r="A1" s="145" t="s">
        <v>626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31185240.75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31185240.75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workbookViewId="0">
      <selection activeCell="D36" sqref="D36"/>
    </sheetView>
  </sheetViews>
  <sheetFormatPr baseColWidth="10" defaultColWidth="11.42578125" defaultRowHeight="11.25" x14ac:dyDescent="0.2"/>
  <cols>
    <col min="1" max="1" width="3.5703125" style="41" customWidth="1"/>
    <col min="2" max="2" width="62.140625" style="41" customWidth="1"/>
    <col min="3" max="3" width="17.5703125" style="41" customWidth="1"/>
    <col min="4" max="16384" width="11.42578125" style="41"/>
  </cols>
  <sheetData>
    <row r="1" spans="1:3" s="43" customFormat="1" ht="18.95" customHeight="1" x14ac:dyDescent="0.25">
      <c r="A1" s="154" t="s">
        <v>626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627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23460184.149999999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3548021.98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43142.239999999998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648671.38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2856208.36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172112.84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5" x14ac:dyDescent="0.2">
      <c r="A33" s="100" t="s">
        <v>566</v>
      </c>
      <c r="B33" s="83" t="s">
        <v>452</v>
      </c>
      <c r="C33" s="93">
        <v>0</v>
      </c>
    </row>
    <row r="34" spans="1:5" x14ac:dyDescent="0.2">
      <c r="A34" s="100" t="s">
        <v>567</v>
      </c>
      <c r="B34" s="83" t="s">
        <v>568</v>
      </c>
      <c r="C34" s="93">
        <v>0</v>
      </c>
    </row>
    <row r="35" spans="1:5" x14ac:dyDescent="0.2">
      <c r="A35" s="100" t="s">
        <v>569</v>
      </c>
      <c r="B35" s="83" t="s">
        <v>570</v>
      </c>
      <c r="C35" s="93">
        <v>0</v>
      </c>
    </row>
    <row r="36" spans="1:5" x14ac:dyDescent="0.2">
      <c r="A36" s="100" t="s">
        <v>571</v>
      </c>
      <c r="B36" s="83" t="s">
        <v>460</v>
      </c>
      <c r="C36" s="93">
        <v>0</v>
      </c>
    </row>
    <row r="37" spans="1:5" x14ac:dyDescent="0.2">
      <c r="A37" s="100" t="s">
        <v>572</v>
      </c>
      <c r="B37" s="92" t="s">
        <v>573</v>
      </c>
      <c r="C37" s="99">
        <v>172112.84</v>
      </c>
    </row>
    <row r="38" spans="1:5" x14ac:dyDescent="0.2">
      <c r="A38" s="85"/>
      <c r="B38" s="88"/>
      <c r="C38" s="89"/>
    </row>
    <row r="39" spans="1:5" x14ac:dyDescent="0.2">
      <c r="A39" s="90" t="s">
        <v>85</v>
      </c>
      <c r="B39" s="60"/>
      <c r="C39" s="61">
        <f>C5-C7+C30</f>
        <v>20084275.009999998</v>
      </c>
      <c r="E39" s="165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G2" sqref="G2:G3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5703125" style="31" bestFit="1" customWidth="1"/>
    <col min="6" max="6" width="19.42578125" style="31" customWidth="1"/>
    <col min="7" max="7" width="20.5703125" style="31" customWidth="1"/>
    <col min="8" max="10" width="20.42578125" style="31" customWidth="1"/>
    <col min="11" max="16384" width="9.140625" style="31"/>
  </cols>
  <sheetData>
    <row r="1" spans="1:10" ht="18.95" customHeight="1" x14ac:dyDescent="0.2">
      <c r="A1" s="144" t="s">
        <v>626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">
        <v>627</v>
      </c>
      <c r="B3" s="162"/>
      <c r="C3" s="162"/>
      <c r="D3" s="162"/>
      <c r="E3" s="162"/>
      <c r="F3" s="162"/>
      <c r="G3" s="16" t="s">
        <v>620</v>
      </c>
      <c r="H3" s="30">
        <v>3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opLeftCell="A39" zoomScale="106" zoomScaleNormal="106" workbookViewId="0">
      <selection activeCell="G42" sqref="G42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5703125" style="22" customWidth="1"/>
    <col min="7" max="8" width="16.570312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3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1149491.48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3191.79</v>
      </c>
      <c r="D15" s="26">
        <v>3634.17</v>
      </c>
      <c r="E15" s="26">
        <v>4020.85</v>
      </c>
      <c r="F15" s="26">
        <v>5757.6</v>
      </c>
      <c r="G15" s="26">
        <v>5044.92</v>
      </c>
    </row>
    <row r="16" spans="1:8" x14ac:dyDescent="0.2">
      <c r="A16" s="24">
        <v>1124</v>
      </c>
      <c r="B16" s="22" t="s">
        <v>203</v>
      </c>
      <c r="C16" s="26">
        <v>13917652.130000001</v>
      </c>
      <c r="D16" s="26">
        <v>13861809.17</v>
      </c>
      <c r="E16" s="26">
        <v>13023172.16</v>
      </c>
      <c r="F16" s="26">
        <v>11932688.630000001</v>
      </c>
      <c r="G16" s="26">
        <v>11577206.939999999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43683.69</v>
      </c>
      <c r="D20" s="26">
        <v>43683.69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25000</v>
      </c>
      <c r="D21" s="26">
        <v>25000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20257237.239999998</v>
      </c>
      <c r="D23" s="26">
        <v>20257237.239999998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-0.01</v>
      </c>
      <c r="D27" s="26">
        <v>-0.01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721537.06</v>
      </c>
    </row>
    <row r="42" spans="1:8" x14ac:dyDescent="0.2">
      <c r="A42" s="24">
        <v>1151</v>
      </c>
      <c r="B42" s="22" t="s">
        <v>226</v>
      </c>
      <c r="C42" s="26">
        <v>721537.06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38543100.899999999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2602148.98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35940951.920000002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6301639.25</v>
      </c>
      <c r="D62" s="26">
        <f t="shared" ref="D62:E62" si="0">SUM(D63:D70)</f>
        <v>0</v>
      </c>
      <c r="E62" s="26">
        <f t="shared" si="0"/>
        <v>-1821820.7999999998</v>
      </c>
    </row>
    <row r="63" spans="1:9" x14ac:dyDescent="0.2">
      <c r="A63" s="24">
        <v>1241</v>
      </c>
      <c r="B63" s="22" t="s">
        <v>240</v>
      </c>
      <c r="C63" s="26">
        <v>1885232.78</v>
      </c>
      <c r="D63" s="26">
        <v>0</v>
      </c>
      <c r="E63" s="26">
        <v>-781026.01</v>
      </c>
    </row>
    <row r="64" spans="1:9" x14ac:dyDescent="0.2">
      <c r="A64" s="24">
        <v>1242</v>
      </c>
      <c r="B64" s="22" t="s">
        <v>241</v>
      </c>
      <c r="C64" s="26">
        <v>62930.67</v>
      </c>
      <c r="D64" s="26">
        <v>0</v>
      </c>
      <c r="E64" s="26">
        <v>-13461.5</v>
      </c>
    </row>
    <row r="65" spans="1:9" x14ac:dyDescent="0.2">
      <c r="A65" s="24">
        <v>1243</v>
      </c>
      <c r="B65" s="22" t="s">
        <v>242</v>
      </c>
      <c r="C65" s="26">
        <v>37000</v>
      </c>
      <c r="D65" s="26">
        <v>0</v>
      </c>
      <c r="E65" s="26">
        <v>-7400</v>
      </c>
    </row>
    <row r="66" spans="1:9" x14ac:dyDescent="0.2">
      <c r="A66" s="24">
        <v>1244</v>
      </c>
      <c r="B66" s="22" t="s">
        <v>243</v>
      </c>
      <c r="C66" s="26">
        <v>1351302.04</v>
      </c>
      <c r="D66" s="26">
        <v>0</v>
      </c>
      <c r="E66" s="26">
        <v>-422320.89</v>
      </c>
    </row>
    <row r="67" spans="1:9" x14ac:dyDescent="0.2">
      <c r="A67" s="24">
        <v>1245</v>
      </c>
      <c r="B67" s="22" t="s">
        <v>244</v>
      </c>
      <c r="C67" s="26">
        <v>94451.72</v>
      </c>
      <c r="D67" s="26">
        <v>0</v>
      </c>
      <c r="E67" s="26">
        <v>-5431.02</v>
      </c>
    </row>
    <row r="68" spans="1:9" x14ac:dyDescent="0.2">
      <c r="A68" s="24">
        <v>1246</v>
      </c>
      <c r="B68" s="22" t="s">
        <v>245</v>
      </c>
      <c r="C68" s="26">
        <v>2870722.04</v>
      </c>
      <c r="D68" s="26">
        <v>0</v>
      </c>
      <c r="E68" s="26">
        <v>-592181.38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385966.54</v>
      </c>
      <c r="D74" s="26">
        <f>SUM(D75:D79)</f>
        <v>0</v>
      </c>
      <c r="E74" s="26">
        <f>SUM(E75:E79)</f>
        <v>175196.28</v>
      </c>
    </row>
    <row r="75" spans="1:9" x14ac:dyDescent="0.2">
      <c r="A75" s="24">
        <v>1251</v>
      </c>
      <c r="B75" s="22" t="s">
        <v>250</v>
      </c>
      <c r="C75" s="26">
        <v>385966.54</v>
      </c>
      <c r="D75" s="26">
        <v>0</v>
      </c>
      <c r="E75" s="26">
        <v>175196.28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6532970.3499999996</v>
      </c>
      <c r="D110" s="26">
        <f>SUM(D111:D119)</f>
        <v>6532970.3499999996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7660.22</v>
      </c>
      <c r="D111" s="26">
        <f>C111</f>
        <v>7660.22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1137.18</v>
      </c>
      <c r="D112" s="26">
        <f t="shared" ref="D112:D119" si="1">C112</f>
        <v>1137.18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-0.01</v>
      </c>
      <c r="D113" s="26">
        <f t="shared" si="1"/>
        <v>-0.01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6523994.8300000001</v>
      </c>
      <c r="D117" s="26">
        <f t="shared" si="1"/>
        <v>6523994.8300000001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178.13</v>
      </c>
      <c r="D119" s="26">
        <f t="shared" si="1"/>
        <v>178.13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5703125" style="22" customWidth="1"/>
    <col min="5" max="5" width="16.5703125" style="22" customWidth="1"/>
    <col min="6" max="16384" width="9.140625" style="22"/>
  </cols>
  <sheetData>
    <row r="1" spans="1:5" s="28" customFormat="1" ht="18.95" customHeight="1" x14ac:dyDescent="0.25">
      <c r="A1" s="140" t="s">
        <v>626</v>
      </c>
      <c r="B1" s="140"/>
      <c r="C1" s="140"/>
      <c r="D1" s="16" t="s">
        <v>614</v>
      </c>
      <c r="E1" s="27">
        <v>2021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627</v>
      </c>
      <c r="B3" s="140"/>
      <c r="C3" s="140"/>
      <c r="D3" s="16" t="s">
        <v>620</v>
      </c>
      <c r="E3" s="27">
        <v>3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31166764.059999999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25603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25603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31141161.059999999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31141161.059999999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0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18476.689999999999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18476.689999999999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18476.689999999999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20084275.009999998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18241546.43</v>
      </c>
      <c r="D100" s="59">
        <f>C100/$C$99</f>
        <v>0.90825018184213768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8898958.9299999997</v>
      </c>
      <c r="D101" s="59">
        <f t="shared" ref="D101:D164" si="0">C101/$C$99</f>
        <v>0.44308091407676858</v>
      </c>
      <c r="E101" s="58"/>
    </row>
    <row r="102" spans="1:5" x14ac:dyDescent="0.2">
      <c r="A102" s="56">
        <v>5111</v>
      </c>
      <c r="B102" s="53" t="s">
        <v>364</v>
      </c>
      <c r="C102" s="57">
        <v>5372311.6299999999</v>
      </c>
      <c r="D102" s="59">
        <f t="shared" si="0"/>
        <v>0.2674884519020535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314494.05</v>
      </c>
      <c r="D104" s="59">
        <f t="shared" si="0"/>
        <v>1.5658720558417608E-2</v>
      </c>
      <c r="E104" s="58"/>
    </row>
    <row r="105" spans="1:5" x14ac:dyDescent="0.2">
      <c r="A105" s="56">
        <v>5114</v>
      </c>
      <c r="B105" s="53" t="s">
        <v>367</v>
      </c>
      <c r="C105" s="57">
        <v>1285416.32</v>
      </c>
      <c r="D105" s="59">
        <f t="shared" si="0"/>
        <v>6.4001131201399553E-2</v>
      </c>
      <c r="E105" s="58"/>
    </row>
    <row r="106" spans="1:5" x14ac:dyDescent="0.2">
      <c r="A106" s="56">
        <v>5115</v>
      </c>
      <c r="B106" s="53" t="s">
        <v>368</v>
      </c>
      <c r="C106" s="57">
        <v>1926736.93</v>
      </c>
      <c r="D106" s="59">
        <f t="shared" si="0"/>
        <v>9.5932610414897923E-2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1912336.7100000002</v>
      </c>
      <c r="D108" s="59">
        <f t="shared" si="0"/>
        <v>9.5215620630958508E-2</v>
      </c>
      <c r="E108" s="58"/>
    </row>
    <row r="109" spans="1:5" x14ac:dyDescent="0.2">
      <c r="A109" s="56">
        <v>5121</v>
      </c>
      <c r="B109" s="53" t="s">
        <v>371</v>
      </c>
      <c r="C109" s="57">
        <v>273139.19</v>
      </c>
      <c r="D109" s="59">
        <f t="shared" si="0"/>
        <v>1.359965395136262E-2</v>
      </c>
      <c r="E109" s="58"/>
    </row>
    <row r="110" spans="1:5" x14ac:dyDescent="0.2">
      <c r="A110" s="56">
        <v>5122</v>
      </c>
      <c r="B110" s="53" t="s">
        <v>372</v>
      </c>
      <c r="C110" s="57">
        <v>13437.23</v>
      </c>
      <c r="D110" s="59">
        <f t="shared" si="0"/>
        <v>6.6904232257871288E-4</v>
      </c>
      <c r="E110" s="58"/>
    </row>
    <row r="111" spans="1:5" x14ac:dyDescent="0.2">
      <c r="A111" s="56">
        <v>5123</v>
      </c>
      <c r="B111" s="53" t="s">
        <v>373</v>
      </c>
      <c r="C111" s="57">
        <v>9312.32</v>
      </c>
      <c r="D111" s="59">
        <f t="shared" si="0"/>
        <v>4.6366224299176239E-4</v>
      </c>
      <c r="E111" s="58"/>
    </row>
    <row r="112" spans="1:5" x14ac:dyDescent="0.2">
      <c r="A112" s="56">
        <v>5124</v>
      </c>
      <c r="B112" s="53" t="s">
        <v>374</v>
      </c>
      <c r="C112" s="57">
        <v>1047891.23</v>
      </c>
      <c r="D112" s="59">
        <f t="shared" si="0"/>
        <v>5.2174710288434754E-2</v>
      </c>
      <c r="E112" s="58"/>
    </row>
    <row r="113" spans="1:5" x14ac:dyDescent="0.2">
      <c r="A113" s="56">
        <v>5125</v>
      </c>
      <c r="B113" s="53" t="s">
        <v>375</v>
      </c>
      <c r="C113" s="57">
        <v>386.79</v>
      </c>
      <c r="D113" s="59">
        <f t="shared" si="0"/>
        <v>1.9258350117562947E-5</v>
      </c>
      <c r="E113" s="58"/>
    </row>
    <row r="114" spans="1:5" x14ac:dyDescent="0.2">
      <c r="A114" s="56">
        <v>5126</v>
      </c>
      <c r="B114" s="53" t="s">
        <v>376</v>
      </c>
      <c r="C114" s="57">
        <v>286347.13</v>
      </c>
      <c r="D114" s="59">
        <f t="shared" si="0"/>
        <v>1.4257279879777948E-2</v>
      </c>
      <c r="E114" s="58"/>
    </row>
    <row r="115" spans="1:5" x14ac:dyDescent="0.2">
      <c r="A115" s="56">
        <v>5127</v>
      </c>
      <c r="B115" s="53" t="s">
        <v>377</v>
      </c>
      <c r="C115" s="57">
        <v>26609.29</v>
      </c>
      <c r="D115" s="59">
        <f t="shared" si="0"/>
        <v>1.3248817787423835E-3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255213.53</v>
      </c>
      <c r="D117" s="59">
        <f t="shared" si="0"/>
        <v>1.270713181695275E-2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7430250.79</v>
      </c>
      <c r="D118" s="59">
        <f t="shared" si="0"/>
        <v>0.36995364713441059</v>
      </c>
      <c r="E118" s="58"/>
    </row>
    <row r="119" spans="1:5" x14ac:dyDescent="0.2">
      <c r="A119" s="56">
        <v>5131</v>
      </c>
      <c r="B119" s="53" t="s">
        <v>381</v>
      </c>
      <c r="C119" s="57">
        <v>5029081.33</v>
      </c>
      <c r="D119" s="59">
        <f t="shared" si="0"/>
        <v>0.25039894780847261</v>
      </c>
      <c r="E119" s="58"/>
    </row>
    <row r="120" spans="1:5" x14ac:dyDescent="0.2">
      <c r="A120" s="56">
        <v>5132</v>
      </c>
      <c r="B120" s="53" t="s">
        <v>382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383</v>
      </c>
      <c r="C121" s="57">
        <v>155061.89000000001</v>
      </c>
      <c r="D121" s="59">
        <f t="shared" si="0"/>
        <v>7.7205619781044827E-3</v>
      </c>
      <c r="E121" s="58"/>
    </row>
    <row r="122" spans="1:5" x14ac:dyDescent="0.2">
      <c r="A122" s="56">
        <v>5134</v>
      </c>
      <c r="B122" s="53" t="s">
        <v>384</v>
      </c>
      <c r="C122" s="57">
        <v>160901.07</v>
      </c>
      <c r="D122" s="59">
        <f t="shared" si="0"/>
        <v>8.0112958979045579E-3</v>
      </c>
      <c r="E122" s="58"/>
    </row>
    <row r="123" spans="1:5" x14ac:dyDescent="0.2">
      <c r="A123" s="56">
        <v>5135</v>
      </c>
      <c r="B123" s="53" t="s">
        <v>385</v>
      </c>
      <c r="C123" s="57">
        <v>245675.89</v>
      </c>
      <c r="D123" s="59">
        <f t="shared" si="0"/>
        <v>1.2232250846877846E-2</v>
      </c>
      <c r="E123" s="58"/>
    </row>
    <row r="124" spans="1:5" x14ac:dyDescent="0.2">
      <c r="A124" s="56">
        <v>5136</v>
      </c>
      <c r="B124" s="53" t="s">
        <v>386</v>
      </c>
      <c r="C124" s="57">
        <v>44111.73</v>
      </c>
      <c r="D124" s="59">
        <f t="shared" si="0"/>
        <v>2.1963317061749399E-3</v>
      </c>
      <c r="E124" s="58"/>
    </row>
    <row r="125" spans="1:5" x14ac:dyDescent="0.2">
      <c r="A125" s="56">
        <v>5137</v>
      </c>
      <c r="B125" s="53" t="s">
        <v>387</v>
      </c>
      <c r="C125" s="57">
        <v>6752.19</v>
      </c>
      <c r="D125" s="59">
        <f t="shared" si="0"/>
        <v>3.361928671380008E-4</v>
      </c>
      <c r="E125" s="58"/>
    </row>
    <row r="126" spans="1:5" x14ac:dyDescent="0.2">
      <c r="A126" s="56">
        <v>5138</v>
      </c>
      <c r="B126" s="53" t="s">
        <v>388</v>
      </c>
      <c r="C126" s="57">
        <v>4302.7700000000004</v>
      </c>
      <c r="D126" s="59">
        <f t="shared" si="0"/>
        <v>2.1423576394256915E-4</v>
      </c>
      <c r="E126" s="58"/>
    </row>
    <row r="127" spans="1:5" x14ac:dyDescent="0.2">
      <c r="A127" s="56">
        <v>5139</v>
      </c>
      <c r="B127" s="53" t="s">
        <v>389</v>
      </c>
      <c r="C127" s="57">
        <v>1784363.92</v>
      </c>
      <c r="D127" s="59">
        <f t="shared" si="0"/>
        <v>8.8843830265795593E-2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0</v>
      </c>
      <c r="D128" s="59">
        <f t="shared" si="0"/>
        <v>0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1842728.58</v>
      </c>
      <c r="D161" s="59">
        <f t="shared" si="0"/>
        <v>9.1749818157862414E-2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1842728.58</v>
      </c>
      <c r="D168" s="59">
        <f t="shared" si="1"/>
        <v>9.1749818157862414E-2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1842728.58</v>
      </c>
      <c r="D170" s="59">
        <f t="shared" si="1"/>
        <v>9.1749818157862414E-2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D2" sqref="D2:D3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5703125" style="31" customWidth="1"/>
    <col min="6" max="16384" width="9.140625" style="31"/>
  </cols>
  <sheetData>
    <row r="1" spans="1:5" ht="18.95" customHeight="1" x14ac:dyDescent="0.2">
      <c r="A1" s="144" t="s">
        <v>626</v>
      </c>
      <c r="B1" s="144"/>
      <c r="C1" s="144"/>
      <c r="D1" s="29" t="s">
        <v>614</v>
      </c>
      <c r="E1" s="30">
        <v>2021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627</v>
      </c>
      <c r="B3" s="144"/>
      <c r="C3" s="144"/>
      <c r="D3" s="16" t="s">
        <v>620</v>
      </c>
      <c r="E3" s="30">
        <v>3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2469632.65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11100965.74</v>
      </c>
    </row>
    <row r="15" spans="1:5" x14ac:dyDescent="0.2">
      <c r="A15" s="35">
        <v>3220</v>
      </c>
      <c r="B15" s="31" t="s">
        <v>474</v>
      </c>
      <c r="C15" s="36">
        <v>67281013.890000001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D2" sqref="D2:D3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425781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626</v>
      </c>
      <c r="B1" s="144"/>
      <c r="C1" s="144"/>
      <c r="D1" s="29" t="s">
        <v>614</v>
      </c>
      <c r="E1" s="30">
        <v>2021</v>
      </c>
    </row>
    <row r="2" spans="1:5" s="37" customFormat="1" ht="18.95" customHeight="1" x14ac:dyDescent="0.25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4" t="s">
        <v>627</v>
      </c>
      <c r="B3" s="144"/>
      <c r="C3" s="144"/>
      <c r="D3" s="16" t="s">
        <v>620</v>
      </c>
      <c r="E3" s="30">
        <v>3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28011602.760000002</v>
      </c>
      <c r="D10" s="36">
        <v>19355714.289999999</v>
      </c>
    </row>
    <row r="11" spans="1:5" x14ac:dyDescent="0.2">
      <c r="A11" s="35">
        <v>1114</v>
      </c>
      <c r="B11" s="31" t="s">
        <v>198</v>
      </c>
      <c r="C11" s="36">
        <v>1149491.48</v>
      </c>
      <c r="D11" s="36">
        <v>1129526.1399999999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29161094.240000002</v>
      </c>
      <c r="D15" s="36">
        <f>SUM(D8:D14)</f>
        <v>20485240.43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38543100.899999999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2602148.98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35940951.920000002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6301639.25</v>
      </c>
    </row>
    <row r="29" spans="1:5" x14ac:dyDescent="0.2">
      <c r="A29" s="35">
        <v>1241</v>
      </c>
      <c r="B29" s="31" t="s">
        <v>240</v>
      </c>
      <c r="C29" s="36">
        <v>1885232.78</v>
      </c>
    </row>
    <row r="30" spans="1:5" x14ac:dyDescent="0.2">
      <c r="A30" s="35">
        <v>1242</v>
      </c>
      <c r="B30" s="31" t="s">
        <v>241</v>
      </c>
      <c r="C30" s="36">
        <v>62930.67</v>
      </c>
    </row>
    <row r="31" spans="1:5" x14ac:dyDescent="0.2">
      <c r="A31" s="35">
        <v>1243</v>
      </c>
      <c r="B31" s="31" t="s">
        <v>242</v>
      </c>
      <c r="C31" s="36">
        <v>37000</v>
      </c>
    </row>
    <row r="32" spans="1:5" x14ac:dyDescent="0.2">
      <c r="A32" s="35">
        <v>1244</v>
      </c>
      <c r="B32" s="31" t="s">
        <v>243</v>
      </c>
      <c r="C32" s="36">
        <v>1351302.04</v>
      </c>
    </row>
    <row r="33" spans="1:5" x14ac:dyDescent="0.2">
      <c r="A33" s="35">
        <v>1245</v>
      </c>
      <c r="B33" s="31" t="s">
        <v>244</v>
      </c>
      <c r="C33" s="36">
        <v>94451.72</v>
      </c>
    </row>
    <row r="34" spans="1:5" x14ac:dyDescent="0.2">
      <c r="A34" s="35">
        <v>1246</v>
      </c>
      <c r="B34" s="31" t="s">
        <v>245</v>
      </c>
      <c r="C34" s="36">
        <v>2870722.04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385966.54</v>
      </c>
    </row>
    <row r="38" spans="1:5" x14ac:dyDescent="0.2">
      <c r="A38" s="35">
        <v>1251</v>
      </c>
      <c r="B38" s="31" t="s">
        <v>250</v>
      </c>
      <c r="C38" s="36">
        <v>385966.54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2019-02-13T21:19:08Z</cp:lastPrinted>
  <dcterms:created xsi:type="dcterms:W3CDTF">2012-12-11T20:36:24Z</dcterms:created>
  <dcterms:modified xsi:type="dcterms:W3CDTF">2021-10-06T17:29:30Z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